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iveksa-my.sharepoint.com/personal/kristi_krilovs_ivek_ee/Documents/Töölaud/Haridukopter/MKM/Projekti materjalid/"/>
    </mc:Choice>
  </mc:AlternateContent>
  <xr:revisionPtr revIDLastSave="109" documentId="8_{C64961E3-D5A7-4314-A4F0-8A54C633D083}" xr6:coauthVersionLast="47" xr6:coauthVersionMax="47" xr10:uidLastSave="{A06B4854-BCAD-464C-88ED-06805106B92C}"/>
  <bookViews>
    <workbookView xWindow="-110" yWindow="-110" windowWidth="19420" windowHeight="10300" xr2:uid="{00000000-000D-0000-FFFF-FFFF00000000}"/>
  </bookViews>
  <sheets>
    <sheet name="Lisa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Q4A8Q6vXtjvNPGAqMf2vi2uwuvg=="/>
    </ext>
  </extLst>
</workbook>
</file>

<file path=xl/calcChain.xml><?xml version="1.0" encoding="utf-8"?>
<calcChain xmlns="http://schemas.openxmlformats.org/spreadsheetml/2006/main">
  <c r="C21" i="1" l="1"/>
  <c r="C28" i="1"/>
  <c r="C26" i="1"/>
  <c r="C31" i="1"/>
  <c r="C20" i="1"/>
  <c r="C16" i="1"/>
  <c r="C15" i="1"/>
  <c r="C35" i="1"/>
  <c r="C34" i="1"/>
  <c r="C36" i="1"/>
</calcChain>
</file>

<file path=xl/sharedStrings.xml><?xml version="1.0" encoding="utf-8"?>
<sst xmlns="http://schemas.openxmlformats.org/spreadsheetml/2006/main" count="52" uniqueCount="50">
  <si>
    <t>TAT eelarve kulukohtade kaupa</t>
  </si>
  <si>
    <t>TAT abikõlblikkuse periood: 01.01.2023-31.12.2027</t>
  </si>
  <si>
    <t>TAT elluviija: SA Ida-Viru ettevõtluskeskus</t>
  </si>
  <si>
    <t>Kulukoht</t>
  </si>
  <si>
    <t>Rea nr</t>
  </si>
  <si>
    <t>Abikõlblik kulu</t>
  </si>
  <si>
    <t>1</t>
  </si>
  <si>
    <t>1.1</t>
  </si>
  <si>
    <t>TAT juhi töötasu (projektijuht)</t>
  </si>
  <si>
    <t>2</t>
  </si>
  <si>
    <t>Tegevuskulud</t>
  </si>
  <si>
    <t>Juhendajate koolituskulud</t>
  </si>
  <si>
    <t>Virtuaaltuurid</t>
  </si>
  <si>
    <t>Inspiratsioonipäevad, lõpuseminarid</t>
  </si>
  <si>
    <t>1.2.3</t>
  </si>
  <si>
    <t>Õppekäigud (transport, materjalid, töötubade läbiviijate töötasu)</t>
  </si>
  <si>
    <t>2.3. programmi tegevustest teavitamise kulud</t>
  </si>
  <si>
    <t>Digikeskkonna loomine HK kodulehele, uuendamine</t>
  </si>
  <si>
    <t>Infomaterjalide loomine ja printimine</t>
  </si>
  <si>
    <t>Sotsiaalmeedia tasulised postitused</t>
  </si>
  <si>
    <t>3</t>
  </si>
  <si>
    <t>Otsesed personalikulud kokku</t>
  </si>
  <si>
    <t>4</t>
  </si>
  <si>
    <t xml:space="preserve">Kokku </t>
  </si>
  <si>
    <t>1.2</t>
  </si>
  <si>
    <t xml:space="preserve">TAT juhtimiskulud </t>
  </si>
  <si>
    <t>Programmijuhi töötasu</t>
  </si>
  <si>
    <t>Otsesed kulud</t>
  </si>
  <si>
    <t>1.1.1</t>
  </si>
  <si>
    <t>1.1.2</t>
  </si>
  <si>
    <t>2.1. programmi väljatöötamise kulud</t>
  </si>
  <si>
    <t>1.2.1</t>
  </si>
  <si>
    <t>1.2.1.1</t>
  </si>
  <si>
    <t>1.2.1.2</t>
  </si>
  <si>
    <t>1.2.2</t>
  </si>
  <si>
    <t>1.2.2.1</t>
  </si>
  <si>
    <t>1.2.2.2</t>
  </si>
  <si>
    <t>1.2.2.3</t>
  </si>
  <si>
    <t>1.2.3.1</t>
  </si>
  <si>
    <t>1.2.3.2</t>
  </si>
  <si>
    <t>1.2.1.3</t>
  </si>
  <si>
    <t>Juhendajate motivatsioonipakett</t>
  </si>
  <si>
    <t>Programmi loomine koolidele ja juhendajatele koolitamiseks (sh. testimine)</t>
  </si>
  <si>
    <t>1.2.1.4</t>
  </si>
  <si>
    <t>1.2.3.4.</t>
  </si>
  <si>
    <t>Kaudsed kulud 15% otsestest personalikuludest</t>
  </si>
  <si>
    <t xml:space="preserve">Ekspertide teenuste sisseostmine </t>
  </si>
  <si>
    <t>TAT nimi: Ida-Virumaa noorte töövaatlusprogramm</t>
  </si>
  <si>
    <t>2.2  programmi katsetamise ja elluviimise tegevuskulud</t>
  </si>
  <si>
    <t>Turundusspetsialisti töötasu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</si>
</sst>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FFCC00"/>
      <name val="Arial"/>
      <family val="2"/>
    </font>
    <font>
      <b/>
      <sz val="10"/>
      <color rgb="FFFFCC00"/>
      <name val="Arial"/>
      <family val="2"/>
    </font>
    <font>
      <b/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000000"/>
      <name val="Arial"/>
      <family val="2"/>
      <charset val="186"/>
      <scheme val="minor"/>
    </font>
    <font>
      <b/>
      <sz val="10"/>
      <color theme="1"/>
      <name val="Arial"/>
      <family val="2"/>
      <scheme val="minor"/>
    </font>
    <font>
      <sz val="1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top" wrapText="1"/>
    </xf>
    <xf numFmtId="3" fontId="3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3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left" vertical="top"/>
    </xf>
    <xf numFmtId="2" fontId="3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4" fontId="2" fillId="0" borderId="0" xfId="0" applyNumberFormat="1" applyFont="1"/>
    <xf numFmtId="2" fontId="2" fillId="0" borderId="0" xfId="0" applyNumberFormat="1" applyFont="1"/>
    <xf numFmtId="2" fontId="3" fillId="0" borderId="0" xfId="0" applyNumberFormat="1" applyFont="1"/>
    <xf numFmtId="4" fontId="1" fillId="0" borderId="0" xfId="0" applyNumberFormat="1" applyFont="1"/>
    <xf numFmtId="2" fontId="1" fillId="0" borderId="0" xfId="0" applyNumberFormat="1" applyFont="1"/>
    <xf numFmtId="4" fontId="1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/>
    </xf>
    <xf numFmtId="2" fontId="5" fillId="3" borderId="0" xfId="0" applyNumberFormat="1" applyFont="1" applyFill="1" applyAlignment="1">
      <alignment horizontal="right" vertical="center"/>
    </xf>
    <xf numFmtId="3" fontId="2" fillId="3" borderId="0" xfId="0" applyNumberFormat="1" applyFont="1" applyFill="1" applyAlignment="1">
      <alignment horizontal="right" vertical="center"/>
    </xf>
    <xf numFmtId="2" fontId="5" fillId="3" borderId="3" xfId="0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6" fillId="0" borderId="0" xfId="0" applyFont="1"/>
    <xf numFmtId="0" fontId="8" fillId="0" borderId="0" xfId="0" applyFont="1"/>
    <xf numFmtId="49" fontId="9" fillId="0" borderId="1" xfId="0" applyNumberFormat="1" applyFont="1" applyBorder="1" applyAlignment="1">
      <alignment vertical="top"/>
    </xf>
    <xf numFmtId="49" fontId="9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/>
    </xf>
    <xf numFmtId="0" fontId="9" fillId="0" borderId="2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left" vertical="top"/>
    </xf>
    <xf numFmtId="0" fontId="11" fillId="0" borderId="2" xfId="0" applyFont="1" applyBorder="1" applyAlignment="1">
      <alignment vertical="top"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1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4" xfId="0" applyFont="1" applyBorder="1" applyAlignment="1">
      <alignment horizontal="right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0" fontId="9" fillId="0" borderId="5" xfId="0" applyFont="1" applyBorder="1" applyAlignment="1">
      <alignment horizontal="center" vertical="top" wrapText="1"/>
    </xf>
    <xf numFmtId="0" fontId="10" fillId="0" borderId="6" xfId="0" applyFont="1" applyBorder="1"/>
    <xf numFmtId="0" fontId="11" fillId="0" borderId="2" xfId="0" applyFont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/>
    </xf>
    <xf numFmtId="3" fontId="9" fillId="0" borderId="4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/>
    </xf>
    <xf numFmtId="4" fontId="9" fillId="0" borderId="4" xfId="0" applyNumberFormat="1" applyFont="1" applyBorder="1"/>
    <xf numFmtId="4" fontId="11" fillId="0" borderId="4" xfId="0" applyNumberFormat="1" applyFont="1" applyBorder="1"/>
    <xf numFmtId="4" fontId="11" fillId="0" borderId="4" xfId="0" applyNumberFormat="1" applyFont="1" applyBorder="1" applyAlignment="1">
      <alignment horizontal="right" vertical="center"/>
    </xf>
    <xf numFmtId="4" fontId="9" fillId="0" borderId="4" xfId="0" applyNumberFormat="1" applyFont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customschemas.google.com/relationships/workbookmetadata" Target="metadata"/><Relationship Id="rId10" Type="http://schemas.openxmlformats.org/officeDocument/2006/relationships/calcChain" Target="calcChain.xml"/><Relationship Id="rId9" Type="http://schemas.microsoft.com/office/2017/10/relationships/person" Target="persons/person.xml"/><Relationship Id="rId14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96"/>
  <sheetViews>
    <sheetView tabSelected="1" topLeftCell="A23" zoomScaleNormal="100" workbookViewId="0">
      <selection activeCell="G43" sqref="G43"/>
    </sheetView>
  </sheetViews>
  <sheetFormatPr defaultColWidth="12.54296875" defaultRowHeight="15" customHeight="1" x14ac:dyDescent="0.25"/>
  <cols>
    <col min="1" max="1" width="8.453125" customWidth="1"/>
    <col min="2" max="2" width="44.26953125" customWidth="1"/>
    <col min="3" max="3" width="14.7265625" customWidth="1"/>
    <col min="4" max="4" width="12" customWidth="1"/>
    <col min="5" max="5" width="13.1796875" customWidth="1"/>
    <col min="6" max="6" width="12.7265625" customWidth="1"/>
    <col min="7" max="7" width="12.26953125" customWidth="1"/>
    <col min="8" max="8" width="13.453125" customWidth="1"/>
    <col min="9" max="20" width="8" customWidth="1"/>
  </cols>
  <sheetData>
    <row r="1" spans="1:20" ht="24.75" customHeight="1" x14ac:dyDescent="0.25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4.25" customHeight="1" x14ac:dyDescent="0.25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4.25" customHeight="1" x14ac:dyDescent="0.25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2" customHeight="1" x14ac:dyDescent="0.25">
      <c r="A4" s="1"/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2" customHeight="1" x14ac:dyDescent="0.25">
      <c r="A5" s="1"/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2" customHeight="1" x14ac:dyDescent="0.25">
      <c r="A6" s="1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12.75" customHeight="1" x14ac:dyDescent="0.3">
      <c r="A7" s="47" t="s">
        <v>0</v>
      </c>
      <c r="B7" s="45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2" customHeight="1" x14ac:dyDescent="0.25">
      <c r="A8" s="44" t="s">
        <v>1</v>
      </c>
      <c r="B8" s="45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2" customHeight="1" x14ac:dyDescent="0.25">
      <c r="A9" s="44" t="s">
        <v>47</v>
      </c>
      <c r="B9" s="4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2" customHeight="1" x14ac:dyDescent="0.25">
      <c r="A10" s="46" t="s">
        <v>2</v>
      </c>
      <c r="B10" s="45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2" customHeight="1" x14ac:dyDescent="0.25">
      <c r="A11" s="1"/>
      <c r="B11" s="2"/>
      <c r="C11" s="1"/>
      <c r="D11" s="1"/>
      <c r="E11" s="1"/>
      <c r="F11" s="2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2.75" customHeight="1" x14ac:dyDescent="0.3">
      <c r="A12" s="36"/>
      <c r="B12" s="58" t="s">
        <v>3</v>
      </c>
      <c r="C12" s="49">
        <v>2025</v>
      </c>
      <c r="D12" s="4"/>
      <c r="E12" s="5"/>
      <c r="F12" s="6"/>
      <c r="G12" s="7"/>
      <c r="H12" s="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25.5" customHeight="1" x14ac:dyDescent="0.25">
      <c r="A13" s="37" t="s">
        <v>4</v>
      </c>
      <c r="B13" s="59"/>
      <c r="C13" s="62" t="s">
        <v>5</v>
      </c>
      <c r="D13" s="52"/>
      <c r="E13" s="5"/>
      <c r="F13" s="9"/>
      <c r="G13" s="10"/>
      <c r="H13" s="9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2" customHeight="1" x14ac:dyDescent="0.25">
      <c r="A14" s="38" t="s">
        <v>6</v>
      </c>
      <c r="B14" s="60">
        <v>2</v>
      </c>
      <c r="C14" s="48"/>
      <c r="D14" s="53"/>
      <c r="E14" s="11"/>
      <c r="F14" s="12"/>
      <c r="G14" s="10"/>
      <c r="H14" s="12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s="35" customFormat="1" ht="12" customHeight="1" x14ac:dyDescent="0.3">
      <c r="A15" s="37" t="s">
        <v>6</v>
      </c>
      <c r="B15" s="39" t="s">
        <v>27</v>
      </c>
      <c r="C15" s="63">
        <f>C16+C20</f>
        <v>129569.63</v>
      </c>
      <c r="D15" s="54"/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20" ht="12.75" customHeight="1" x14ac:dyDescent="0.25">
      <c r="A16" s="40" t="s">
        <v>7</v>
      </c>
      <c r="B16" s="41" t="s">
        <v>25</v>
      </c>
      <c r="C16" s="64">
        <f>SUM(C17:C19)</f>
        <v>89637.08</v>
      </c>
      <c r="D16" s="55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20" ht="12" customHeight="1" x14ac:dyDescent="0.25">
      <c r="A17" s="42" t="s">
        <v>28</v>
      </c>
      <c r="B17" s="43" t="s">
        <v>8</v>
      </c>
      <c r="C17" s="50">
        <v>41745.599999999999</v>
      </c>
      <c r="D17" s="55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20" ht="12" customHeight="1" x14ac:dyDescent="0.25">
      <c r="A18" s="42" t="s">
        <v>29</v>
      </c>
      <c r="B18" s="43" t="s">
        <v>26</v>
      </c>
      <c r="C18" s="50">
        <v>37571.040000000001</v>
      </c>
      <c r="D18" s="55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20" ht="12" customHeight="1" x14ac:dyDescent="0.25">
      <c r="A19" s="42" t="s">
        <v>29</v>
      </c>
      <c r="B19" s="43" t="s">
        <v>49</v>
      </c>
      <c r="C19" s="50">
        <v>10320.44</v>
      </c>
      <c r="D19" s="55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20" ht="12.75" customHeight="1" x14ac:dyDescent="0.25">
      <c r="A20" s="40" t="s">
        <v>24</v>
      </c>
      <c r="B20" s="41" t="s">
        <v>10</v>
      </c>
      <c r="C20" s="64">
        <f>SUM(C21,C26,C31)</f>
        <v>39932.550000000003</v>
      </c>
      <c r="D20" s="55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20" ht="12.75" customHeight="1" x14ac:dyDescent="0.3">
      <c r="A21" s="40" t="s">
        <v>31</v>
      </c>
      <c r="B21" s="41" t="s">
        <v>30</v>
      </c>
      <c r="C21" s="65">
        <f t="shared" ref="C21" si="0">SUM(C23:C25)</f>
        <v>13000</v>
      </c>
      <c r="D21" s="55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20" ht="25.15" customHeight="1" x14ac:dyDescent="0.25">
      <c r="A22" s="42" t="s">
        <v>32</v>
      </c>
      <c r="B22" s="43" t="s">
        <v>42</v>
      </c>
      <c r="C22" s="66">
        <v>0</v>
      </c>
      <c r="D22" s="55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20" ht="12" customHeight="1" x14ac:dyDescent="0.25">
      <c r="A23" s="42" t="s">
        <v>33</v>
      </c>
      <c r="B23" s="43" t="s">
        <v>11</v>
      </c>
      <c r="C23" s="66">
        <v>4000</v>
      </c>
      <c r="D23" s="56"/>
      <c r="E23" s="22"/>
      <c r="F23" s="23"/>
      <c r="G23" s="21"/>
      <c r="H23" s="18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2" customHeight="1" x14ac:dyDescent="0.25">
      <c r="A24" s="42" t="s">
        <v>40</v>
      </c>
      <c r="B24" s="43" t="s">
        <v>18</v>
      </c>
      <c r="C24" s="67">
        <v>1000</v>
      </c>
      <c r="D24" s="56"/>
      <c r="E24" s="16"/>
      <c r="F24" s="17"/>
      <c r="G24" s="14"/>
      <c r="H24" s="18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2" customHeight="1" x14ac:dyDescent="0.25">
      <c r="A25" s="42" t="s">
        <v>43</v>
      </c>
      <c r="B25" s="61" t="s">
        <v>12</v>
      </c>
      <c r="C25" s="66">
        <v>8000</v>
      </c>
      <c r="D25" s="56"/>
      <c r="E25" s="22"/>
      <c r="F25" s="23"/>
      <c r="G25" s="21"/>
      <c r="H25" s="18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25.5" customHeight="1" x14ac:dyDescent="0.3">
      <c r="A26" s="40" t="s">
        <v>34</v>
      </c>
      <c r="B26" s="41" t="s">
        <v>48</v>
      </c>
      <c r="C26" s="65">
        <f t="shared" ref="C26" si="1">SUM(C27:C30)</f>
        <v>24432.55</v>
      </c>
      <c r="D26" s="51"/>
      <c r="E26" s="19"/>
      <c r="F26" s="20"/>
      <c r="G26" s="21"/>
      <c r="H26" s="15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2" customHeight="1" x14ac:dyDescent="0.25">
      <c r="A27" s="42" t="s">
        <v>35</v>
      </c>
      <c r="B27" s="43" t="s">
        <v>13</v>
      </c>
      <c r="C27" s="66">
        <v>8000</v>
      </c>
      <c r="D27" s="56"/>
      <c r="E27" s="22"/>
      <c r="F27" s="23"/>
      <c r="G27" s="21"/>
      <c r="H27" s="18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2" customHeight="1" x14ac:dyDescent="0.25">
      <c r="A28" s="42" t="s">
        <v>36</v>
      </c>
      <c r="B28" s="43" t="s">
        <v>41</v>
      </c>
      <c r="C28" s="66">
        <f>11500-5067.45</f>
        <v>6432.55</v>
      </c>
      <c r="D28" s="57"/>
      <c r="E28" s="22"/>
      <c r="F28" s="23"/>
      <c r="G28" s="21"/>
      <c r="H28" s="18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2" customHeight="1" x14ac:dyDescent="0.25">
      <c r="A29" s="42" t="s">
        <v>37</v>
      </c>
      <c r="B29" s="61" t="s">
        <v>15</v>
      </c>
      <c r="C29" s="66">
        <v>8000</v>
      </c>
      <c r="D29" s="56"/>
      <c r="E29" s="22"/>
      <c r="F29" s="23"/>
      <c r="G29" s="21"/>
      <c r="H29" s="18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2" customHeight="1" x14ac:dyDescent="0.25">
      <c r="A30" s="42" t="s">
        <v>44</v>
      </c>
      <c r="B30" s="61" t="s">
        <v>46</v>
      </c>
      <c r="C30" s="66">
        <v>2000</v>
      </c>
      <c r="D30" s="56"/>
      <c r="E30" s="22"/>
      <c r="F30" s="23"/>
      <c r="G30" s="21"/>
      <c r="H30" s="18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2.75" customHeight="1" x14ac:dyDescent="0.3">
      <c r="A31" s="40" t="s">
        <v>14</v>
      </c>
      <c r="B31" s="41" t="s">
        <v>16</v>
      </c>
      <c r="C31" s="65">
        <f>SUM(C32:C33)</f>
        <v>2500</v>
      </c>
      <c r="D31" s="51"/>
      <c r="E31" s="19"/>
      <c r="F31" s="20"/>
      <c r="G31" s="21"/>
      <c r="H31" s="15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2" customHeight="1" x14ac:dyDescent="0.25">
      <c r="A32" s="42" t="s">
        <v>38</v>
      </c>
      <c r="B32" s="43" t="s">
        <v>17</v>
      </c>
      <c r="C32" s="67">
        <v>2000</v>
      </c>
      <c r="D32" s="56"/>
      <c r="E32" s="24"/>
      <c r="F32" s="17"/>
      <c r="G32" s="14"/>
      <c r="H32" s="18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2" customHeight="1" x14ac:dyDescent="0.25">
      <c r="A33" s="42" t="s">
        <v>39</v>
      </c>
      <c r="B33" s="43" t="s">
        <v>19</v>
      </c>
      <c r="C33" s="67">
        <v>500</v>
      </c>
      <c r="D33" s="56"/>
      <c r="E33" s="16"/>
      <c r="F33" s="17"/>
      <c r="G33" s="14"/>
      <c r="H33" s="18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2.75" customHeight="1" x14ac:dyDescent="0.3">
      <c r="A34" s="40" t="s">
        <v>9</v>
      </c>
      <c r="B34" s="41" t="s">
        <v>45</v>
      </c>
      <c r="C34" s="65">
        <f>SUM(C35*0.15)</f>
        <v>13445.562</v>
      </c>
      <c r="D34" s="51"/>
      <c r="E34" s="25"/>
      <c r="F34" s="26"/>
      <c r="G34" s="14"/>
      <c r="H34" s="27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2.75" customHeight="1" x14ac:dyDescent="0.3">
      <c r="A35" s="40" t="s">
        <v>20</v>
      </c>
      <c r="B35" s="41" t="s">
        <v>21</v>
      </c>
      <c r="C35" s="68">
        <f>SUM(C17:C19)</f>
        <v>89637.08</v>
      </c>
      <c r="D35" s="51"/>
      <c r="E35" s="25"/>
      <c r="F35" s="28"/>
      <c r="G35" s="14"/>
      <c r="H35" s="29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2.75" customHeight="1" x14ac:dyDescent="0.3">
      <c r="A36" s="40" t="s">
        <v>22</v>
      </c>
      <c r="B36" s="41" t="s">
        <v>23</v>
      </c>
      <c r="C36" s="64">
        <f>SUM(C15,C34)</f>
        <v>143015.19200000001</v>
      </c>
      <c r="D36" s="51"/>
      <c r="E36" s="30"/>
      <c r="F36" s="31"/>
      <c r="G36" s="20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2.75" customHeight="1" x14ac:dyDescent="0.3">
      <c r="A37" s="1"/>
      <c r="B37" s="2"/>
      <c r="C37" s="22"/>
      <c r="D37" s="22"/>
      <c r="E37" s="22"/>
      <c r="F37" s="19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6.5" customHeight="1" x14ac:dyDescent="0.25">
      <c r="A38" s="13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2.75" customHeight="1" x14ac:dyDescent="0.3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2.75" customHeight="1" x14ac:dyDescent="0.3">
      <c r="A40" s="1"/>
      <c r="B40" s="3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12.75" customHeight="1" x14ac:dyDescent="0.25">
      <c r="A41" s="1"/>
      <c r="B41" s="3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2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2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2.75" customHeight="1" x14ac:dyDescent="0.3">
      <c r="A44" s="1"/>
      <c r="B44" s="3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12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2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2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2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2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2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2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2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2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2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2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2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2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2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2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2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2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2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2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2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2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2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2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2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2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2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2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2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2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2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2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2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2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2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2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2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2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2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2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2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2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2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2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2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2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2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2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2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2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2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2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2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2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2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2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2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2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2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2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2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2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2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2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2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2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2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2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2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2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2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2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2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2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2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2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2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2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2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2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2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2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2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2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2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2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2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2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2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2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2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2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2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2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2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2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2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2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2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2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2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2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2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2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2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2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2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2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2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2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2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2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2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2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2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2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2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2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2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2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2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2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2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2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2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2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2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2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2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2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2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2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2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2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2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2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2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2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2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2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2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2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2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2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2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2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2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2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2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2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2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2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2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2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2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2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2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2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2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2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2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2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2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2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2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2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2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2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2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2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2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2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2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2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2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2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2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2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2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2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2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2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2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2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2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2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2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2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2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2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2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2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2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2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2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2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2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2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2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2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2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2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2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2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2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2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2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2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2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2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2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2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2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2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2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2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2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2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2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2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2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2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2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2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2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2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2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2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2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2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2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2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2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2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2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2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2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2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2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2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2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2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2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2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2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2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2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2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2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2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2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2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2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2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2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2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2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2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2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2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2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2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2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2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2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2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2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2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2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2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2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2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2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2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2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2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2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2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2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2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2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2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2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2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2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2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2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2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2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2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2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2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2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2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2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2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2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2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2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2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2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2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2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2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2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2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2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2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2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2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2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2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2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2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2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2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2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2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2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2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2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2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2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2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2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2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2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2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2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2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2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2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2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2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2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2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2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2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2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2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2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2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2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2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2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2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2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2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2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2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2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2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2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2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2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2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2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2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2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2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2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2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2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2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2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2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2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2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2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2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2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2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2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2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2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2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2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2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2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2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2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2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2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2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2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2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2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2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2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2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2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2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2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2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2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2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2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2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2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2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2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2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2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2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2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2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2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2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2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2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2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2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2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2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2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2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2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2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2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2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2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2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2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2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2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2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2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2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2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2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2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2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2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2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2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2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2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2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2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2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2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2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2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2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2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2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2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2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2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2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2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2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2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2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2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2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2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2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2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2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2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2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2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2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2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2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2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2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2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2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2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2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2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2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2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2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2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2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2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2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2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2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2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2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2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2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2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2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2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2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2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2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2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2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2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2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2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2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2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2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2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2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2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2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2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2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2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2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2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2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2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2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2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2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2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2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2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2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2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2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2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2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2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2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2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2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2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2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2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2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2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2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2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2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2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2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2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2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2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2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2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2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2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2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2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2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2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2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2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2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2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2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2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2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2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2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2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2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2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2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2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2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2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2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2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2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2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2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2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2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2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2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2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2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2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2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2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2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2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2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2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2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2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2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2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2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2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2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2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2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2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2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2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2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2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2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2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2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2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2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2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2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2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2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2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2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2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2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2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2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2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2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2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2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2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2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2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2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2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2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2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2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2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2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2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2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2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2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2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2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2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2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2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2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2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2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2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2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2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2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2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2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2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2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2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2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2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2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2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2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2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2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2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2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2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2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2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2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2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2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2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2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2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2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2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2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2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2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2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2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2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2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2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2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2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2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2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2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2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2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2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2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2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2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2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2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2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2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2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2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2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2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2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2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2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2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2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2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2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2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2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2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2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2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2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2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2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2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2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2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2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2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2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2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2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2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2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2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2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2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2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2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2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2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2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2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2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2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2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2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2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2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2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2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2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2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2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2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2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2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2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2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2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2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2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2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2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2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2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2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2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2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2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2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2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2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2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2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2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2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2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2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2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2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2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2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2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2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2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2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2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2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2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2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2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2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2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2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2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2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2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2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2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2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2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2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2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2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2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2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2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2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2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2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2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2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2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2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2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2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2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2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2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2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2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2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2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2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2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2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2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2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2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2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2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2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2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2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2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2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2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2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2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2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2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2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2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2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2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2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2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2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2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2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2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2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2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2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2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2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2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2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2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2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2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2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2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2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2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2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2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2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2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2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2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2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2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2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2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2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2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2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2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2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2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2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2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ht="12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ht="12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ht="12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ht="12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ht="12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ht="12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ht="12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ht="12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ht="12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ht="12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ht="12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ht="12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ht="12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ht="12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ht="12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ht="12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ht="12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ht="12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ht="12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ht="12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ht="12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ht="12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ht="12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ht="12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ht="12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ht="12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ht="12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ht="12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ht="12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ht="12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ht="12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ht="12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ht="12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ht="12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ht="12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ht="12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ht="12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ht="12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ht="12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ht="12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ht="12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ht="12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ht="12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ht="12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ht="12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ht="12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ht="12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ht="12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ht="12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ht="12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ht="12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ht="12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ht="12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ht="12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ht="12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ht="12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ht="12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ht="12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ht="12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ht="12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ht="12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ht="12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ht="12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ht="12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ht="12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ht="12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ht="12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ht="12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ht="12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ht="12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ht="12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ht="12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ht="12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ht="12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ht="12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ht="12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ht="12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ht="12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ht="12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ht="12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ht="12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ht="12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ht="12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ht="12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ht="12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ht="12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</sheetData>
  <mergeCells count="5">
    <mergeCell ref="A9:B9"/>
    <mergeCell ref="A10:B10"/>
    <mergeCell ref="A7:B7"/>
    <mergeCell ref="A8:B8"/>
    <mergeCell ref="B12:B13"/>
  </mergeCells>
  <pageMargins left="0.25" right="0.25" top="0.75" bottom="0.75" header="0.3" footer="0.3"/>
  <pageSetup paperSize="9" scale="9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HXU5DPSK444F-947444548-14754</_dlc_DocId>
    <_dlc_DocIdUrl xmlns="aff8a95a-bdca-4bd1-9f28-df5ebd643b89">
      <Url>https://kontor.rik.ee/sm/_layouts/15/DocIdRedir.aspx?ID=HXU5DPSK444F-947444548-14754</Url>
      <Description>HXU5DPSK444F-947444548-14754</Description>
    </_dlc_DocIdUrl>
  </documentManagement>
</p:properties>
</file>

<file path=customXml/itemProps1.xml><?xml version="1.0" encoding="utf-8"?>
<ds:datastoreItem xmlns:ds="http://schemas.openxmlformats.org/officeDocument/2006/customXml" ds:itemID="{DC8B4BFC-7828-4AD7-A337-90C001A1EA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63E0DE-83ED-4F50-B42F-B79D03C4600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09E1412-9FFE-4ECF-AD8E-5E20F3CED9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AF660FB-7E79-43D0-9D08-40DEFCED703C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Kristi Krilovs</cp:lastModifiedBy>
  <cp:revision/>
  <cp:lastPrinted>2024-10-31T12:21:08Z</cp:lastPrinted>
  <dcterms:created xsi:type="dcterms:W3CDTF">2008-10-09T12:25:50Z</dcterms:created>
  <dcterms:modified xsi:type="dcterms:W3CDTF">2024-10-31T12:22:56Z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0x01010079F7799B0CFE894F884EAB1620C1FEAE</vt:lpwstr>
  </property>
  <property fmtid="{D5CDD505-2E9C-101B-9397-08002B2CF9AE}" pid="4" name="_dlc_DocIdItemGuid">
    <vt:lpwstr>3092fddc-3990-4e57-a04b-df0a860f4c92</vt:lpwstr>
  </property>
</Properties>
</file>